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e\Dropbox\ÖD Västerås\Styrelse\Årsmöten. dagordningar m m\Årsmöte 20200905\"/>
    </mc:Choice>
  </mc:AlternateContent>
  <xr:revisionPtr revIDLastSave="0" documentId="13_ncr:1_{16E508CC-E121-42C9-92DB-12387C821B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udget 2019 till årsmöt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H19" i="1" l="1"/>
  <c r="H31" i="1" l="1"/>
  <c r="H23" i="1"/>
  <c r="H15" i="1"/>
  <c r="H33" i="1" l="1"/>
  <c r="H36" i="1" s="1"/>
  <c r="I31" i="1"/>
  <c r="I23" i="1"/>
  <c r="I15" i="1"/>
  <c r="I33" i="1" l="1"/>
  <c r="I36" i="1" s="1"/>
  <c r="F31" i="1" l="1"/>
  <c r="F23" i="1"/>
  <c r="F15" i="1"/>
  <c r="F33" i="1" l="1"/>
  <c r="F36" i="1" s="1"/>
</calcChain>
</file>

<file path=xl/sharedStrings.xml><?xml version="1.0" encoding="utf-8"?>
<sst xmlns="http://schemas.openxmlformats.org/spreadsheetml/2006/main" count="36" uniqueCount="36">
  <si>
    <t>Intäkter</t>
  </si>
  <si>
    <t>Kollekter , donationer,fonder</t>
  </si>
  <si>
    <t>Summa intäkter</t>
  </si>
  <si>
    <t>Kostnader</t>
  </si>
  <si>
    <t xml:space="preserve">Löner </t>
  </si>
  <si>
    <t>Utbildning och övrig personalkostnad</t>
  </si>
  <si>
    <t>Delsumma</t>
  </si>
  <si>
    <t>Kontor, porto,tidning avg pg o bank</t>
  </si>
  <si>
    <t>Styrelse, riksårsmöte, lämnade gåvor</t>
  </si>
  <si>
    <t>verksamhetskostnad</t>
  </si>
  <si>
    <t>Summa kostnader</t>
  </si>
  <si>
    <t>Ränteintäkter</t>
  </si>
  <si>
    <t>Kapitalförluster</t>
  </si>
  <si>
    <t>Årets resultat</t>
  </si>
  <si>
    <t>Soc avg, KPA, fora, sel skuld-minskning</t>
  </si>
  <si>
    <t>Kostnad, modevisning/liknande</t>
  </si>
  <si>
    <t>Medlemsavgifter</t>
  </si>
  <si>
    <t>ÖD Västerås årsmöte 2020-09-05  Bilaga 2</t>
  </si>
  <si>
    <t>utfall 2019</t>
  </si>
  <si>
    <t>Budget 2020</t>
  </si>
  <si>
    <t>Lönebidrag</t>
  </si>
  <si>
    <t>Budget 2021</t>
  </si>
  <si>
    <t xml:space="preserve">Budget 2021 räknat på 2 halvtidstjänster . </t>
  </si>
  <si>
    <t>Bidrag Västerås pastorat</t>
  </si>
  <si>
    <t>vattengympa</t>
  </si>
  <si>
    <t>café, utflykt -verksamhet</t>
  </si>
  <si>
    <t xml:space="preserve">Café </t>
  </si>
  <si>
    <t xml:space="preserve">Gåvor, </t>
  </si>
  <si>
    <t>Vattengymnastik</t>
  </si>
  <si>
    <t>gåvor enskilda</t>
  </si>
  <si>
    <t>loger församling, syförening</t>
  </si>
  <si>
    <t>dörrposten, porto</t>
  </si>
  <si>
    <t xml:space="preserve">vattengymnastiken- betalades hösten 2018, våren 2019 </t>
  </si>
  <si>
    <t>Modevisning , loppis, torgfest,spelcafe</t>
  </si>
  <si>
    <t xml:space="preserve">vattengymnastik räknad på betalning för 1 termin </t>
  </si>
  <si>
    <t xml:space="preserve">budget 2021 räknat på cafe som vanligt, lite modevisning  m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</si>
</sst>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Batang"/>
      <family val="1"/>
    </font>
    <font>
      <b/>
      <sz val="12"/>
      <name val="Batang"/>
      <family val="1"/>
    </font>
    <font>
      <b/>
      <sz val="14"/>
      <name val="Batang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0" borderId="0" xfId="0" applyFont="1"/>
    <xf numFmtId="3" fontId="5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1" fontId="0" fillId="0" borderId="0" xfId="0" applyNumberFormat="1"/>
    <xf numFmtId="3" fontId="5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7" fillId="0" borderId="0" xfId="0" applyNumberFormat="1" applyFont="1"/>
    <xf numFmtId="0" fontId="4" fillId="0" borderId="1" xfId="0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0" fontId="9" fillId="0" borderId="0" xfId="0" applyFont="1"/>
    <xf numFmtId="0" fontId="11" fillId="0" borderId="0" xfId="0" applyFont="1"/>
    <xf numFmtId="0" fontId="5" fillId="0" borderId="0" xfId="0" applyFont="1"/>
    <xf numFmtId="0" fontId="4" fillId="0" borderId="2" xfId="0" applyFont="1" applyBorder="1"/>
    <xf numFmtId="3" fontId="5" fillId="0" borderId="2" xfId="0" applyNumberFormat="1" applyFont="1" applyBorder="1"/>
    <xf numFmtId="3" fontId="6" fillId="0" borderId="2" xfId="0" applyNumberFormat="1" applyFont="1" applyBorder="1"/>
    <xf numFmtId="164" fontId="9" fillId="0" borderId="0" xfId="1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0" xfId="0" applyFont="1"/>
    <xf numFmtId="165" fontId="0" fillId="0" borderId="0" xfId="0" applyNumberFormat="1"/>
    <xf numFmtId="3" fontId="13" fillId="0" borderId="0" xfId="0" applyNumberFormat="1" applyFont="1"/>
    <xf numFmtId="0" fontId="13" fillId="0" borderId="0" xfId="0" applyFont="1"/>
    <xf numFmtId="164" fontId="14" fillId="0" borderId="0" xfId="3" applyNumberFormat="1" applyFont="1" applyAlignment="1">
      <alignment horizontal="center"/>
    </xf>
    <xf numFmtId="0" fontId="14" fillId="0" borderId="0" xfId="2" applyFont="1"/>
    <xf numFmtId="0" fontId="9" fillId="0" borderId="0" xfId="2" applyFont="1"/>
    <xf numFmtId="0" fontId="15" fillId="0" borderId="0" xfId="2" applyFont="1"/>
    <xf numFmtId="0" fontId="10" fillId="0" borderId="0" xfId="2" applyFont="1"/>
    <xf numFmtId="3" fontId="16" fillId="0" borderId="0" xfId="0" applyNumberFormat="1" applyFont="1" applyAlignment="1">
      <alignment wrapText="1"/>
    </xf>
    <xf numFmtId="3" fontId="16" fillId="0" borderId="0" xfId="0" applyNumberFormat="1" applyFont="1"/>
    <xf numFmtId="3" fontId="16" fillId="0" borderId="1" xfId="0" applyNumberFormat="1" applyFont="1" applyBorder="1"/>
    <xf numFmtId="3" fontId="16" fillId="0" borderId="2" xfId="0" applyNumberFormat="1" applyFont="1" applyBorder="1"/>
    <xf numFmtId="0" fontId="16" fillId="0" borderId="0" xfId="0" applyFont="1"/>
    <xf numFmtId="6" fontId="0" fillId="0" borderId="0" xfId="0" applyNumberFormat="1"/>
    <xf numFmtId="3" fontId="8" fillId="0" borderId="0" xfId="0" applyNumberFormat="1" applyFont="1" applyAlignment="1">
      <alignment wrapText="1"/>
    </xf>
    <xf numFmtId="0" fontId="12" fillId="0" borderId="0" xfId="0" applyFont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Valuta 2" xfId="1" xr:uid="{00000000-0005-0000-0000-000003000000}"/>
    <cellStyle name="Valuta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A21" workbookViewId="0">
      <selection activeCell="B42" sqref="B42"/>
    </sheetView>
  </sheetViews>
  <sheetFormatPr defaultRowHeight="12.75" x14ac:dyDescent="0.2"/>
  <cols>
    <col min="1" max="1" width="9" customWidth="1"/>
    <col min="6" max="6" width="12.28515625" style="22" bestFit="1" customWidth="1"/>
    <col min="7" max="7" width="12.5703125" bestFit="1" customWidth="1"/>
    <col min="8" max="8" width="9.5703125" bestFit="1" customWidth="1"/>
    <col min="9" max="10" width="10.28515625" bestFit="1" customWidth="1"/>
    <col min="13" max="13" width="21.7109375" bestFit="1" customWidth="1"/>
    <col min="14" max="14" width="11.28515625" bestFit="1" customWidth="1"/>
    <col min="15" max="15" width="14" style="4" bestFit="1" customWidth="1"/>
    <col min="256" max="256" width="9" customWidth="1"/>
    <col min="261" max="261" width="13.85546875" bestFit="1" customWidth="1"/>
    <col min="262" max="262" width="11.42578125" bestFit="1" customWidth="1"/>
    <col min="263" max="263" width="15.5703125" customWidth="1"/>
    <col min="264" max="264" width="11.42578125" bestFit="1" customWidth="1"/>
    <col min="269" max="269" width="21.7109375" bestFit="1" customWidth="1"/>
    <col min="271" max="271" width="21.7109375" bestFit="1" customWidth="1"/>
    <col min="512" max="512" width="9" customWidth="1"/>
    <col min="517" max="517" width="13.85546875" bestFit="1" customWidth="1"/>
    <col min="518" max="518" width="11.42578125" bestFit="1" customWidth="1"/>
    <col min="519" max="519" width="15.5703125" customWidth="1"/>
    <col min="520" max="520" width="11.42578125" bestFit="1" customWidth="1"/>
    <col min="525" max="525" width="21.7109375" bestFit="1" customWidth="1"/>
    <col min="527" max="527" width="21.7109375" bestFit="1" customWidth="1"/>
    <col min="768" max="768" width="9" customWidth="1"/>
    <col min="773" max="773" width="13.85546875" bestFit="1" customWidth="1"/>
    <col min="774" max="774" width="11.42578125" bestFit="1" customWidth="1"/>
    <col min="775" max="775" width="15.5703125" customWidth="1"/>
    <col min="776" max="776" width="11.42578125" bestFit="1" customWidth="1"/>
    <col min="781" max="781" width="21.7109375" bestFit="1" customWidth="1"/>
    <col min="783" max="783" width="21.7109375" bestFit="1" customWidth="1"/>
    <col min="1024" max="1024" width="9" customWidth="1"/>
    <col min="1029" max="1029" width="13.85546875" bestFit="1" customWidth="1"/>
    <col min="1030" max="1030" width="11.42578125" bestFit="1" customWidth="1"/>
    <col min="1031" max="1031" width="15.5703125" customWidth="1"/>
    <col min="1032" max="1032" width="11.42578125" bestFit="1" customWidth="1"/>
    <col min="1037" max="1037" width="21.7109375" bestFit="1" customWidth="1"/>
    <col min="1039" max="1039" width="21.7109375" bestFit="1" customWidth="1"/>
    <col min="1280" max="1280" width="9" customWidth="1"/>
    <col min="1285" max="1285" width="13.85546875" bestFit="1" customWidth="1"/>
    <col min="1286" max="1286" width="11.42578125" bestFit="1" customWidth="1"/>
    <col min="1287" max="1287" width="15.5703125" customWidth="1"/>
    <col min="1288" max="1288" width="11.42578125" bestFit="1" customWidth="1"/>
    <col min="1293" max="1293" width="21.7109375" bestFit="1" customWidth="1"/>
    <col min="1295" max="1295" width="21.7109375" bestFit="1" customWidth="1"/>
    <col min="1536" max="1536" width="9" customWidth="1"/>
    <col min="1541" max="1541" width="13.85546875" bestFit="1" customWidth="1"/>
    <col min="1542" max="1542" width="11.42578125" bestFit="1" customWidth="1"/>
    <col min="1543" max="1543" width="15.5703125" customWidth="1"/>
    <col min="1544" max="1544" width="11.42578125" bestFit="1" customWidth="1"/>
    <col min="1549" max="1549" width="21.7109375" bestFit="1" customWidth="1"/>
    <col min="1551" max="1551" width="21.7109375" bestFit="1" customWidth="1"/>
    <col min="1792" max="1792" width="9" customWidth="1"/>
    <col min="1797" max="1797" width="13.85546875" bestFit="1" customWidth="1"/>
    <col min="1798" max="1798" width="11.42578125" bestFit="1" customWidth="1"/>
    <col min="1799" max="1799" width="15.5703125" customWidth="1"/>
    <col min="1800" max="1800" width="11.42578125" bestFit="1" customWidth="1"/>
    <col min="1805" max="1805" width="21.7109375" bestFit="1" customWidth="1"/>
    <col min="1807" max="1807" width="21.7109375" bestFit="1" customWidth="1"/>
    <col min="2048" max="2048" width="9" customWidth="1"/>
    <col min="2053" max="2053" width="13.85546875" bestFit="1" customWidth="1"/>
    <col min="2054" max="2054" width="11.42578125" bestFit="1" customWidth="1"/>
    <col min="2055" max="2055" width="15.5703125" customWidth="1"/>
    <col min="2056" max="2056" width="11.42578125" bestFit="1" customWidth="1"/>
    <col min="2061" max="2061" width="21.7109375" bestFit="1" customWidth="1"/>
    <col min="2063" max="2063" width="21.7109375" bestFit="1" customWidth="1"/>
    <col min="2304" max="2304" width="9" customWidth="1"/>
    <col min="2309" max="2309" width="13.85546875" bestFit="1" customWidth="1"/>
    <col min="2310" max="2310" width="11.42578125" bestFit="1" customWidth="1"/>
    <col min="2311" max="2311" width="15.5703125" customWidth="1"/>
    <col min="2312" max="2312" width="11.42578125" bestFit="1" customWidth="1"/>
    <col min="2317" max="2317" width="21.7109375" bestFit="1" customWidth="1"/>
    <col min="2319" max="2319" width="21.7109375" bestFit="1" customWidth="1"/>
    <col min="2560" max="2560" width="9" customWidth="1"/>
    <col min="2565" max="2565" width="13.85546875" bestFit="1" customWidth="1"/>
    <col min="2566" max="2566" width="11.42578125" bestFit="1" customWidth="1"/>
    <col min="2567" max="2567" width="15.5703125" customWidth="1"/>
    <col min="2568" max="2568" width="11.42578125" bestFit="1" customWidth="1"/>
    <col min="2573" max="2573" width="21.7109375" bestFit="1" customWidth="1"/>
    <col min="2575" max="2575" width="21.7109375" bestFit="1" customWidth="1"/>
    <col min="2816" max="2816" width="9" customWidth="1"/>
    <col min="2821" max="2821" width="13.85546875" bestFit="1" customWidth="1"/>
    <col min="2822" max="2822" width="11.42578125" bestFit="1" customWidth="1"/>
    <col min="2823" max="2823" width="15.5703125" customWidth="1"/>
    <col min="2824" max="2824" width="11.42578125" bestFit="1" customWidth="1"/>
    <col min="2829" max="2829" width="21.7109375" bestFit="1" customWidth="1"/>
    <col min="2831" max="2831" width="21.7109375" bestFit="1" customWidth="1"/>
    <col min="3072" max="3072" width="9" customWidth="1"/>
    <col min="3077" max="3077" width="13.85546875" bestFit="1" customWidth="1"/>
    <col min="3078" max="3078" width="11.42578125" bestFit="1" customWidth="1"/>
    <col min="3079" max="3079" width="15.5703125" customWidth="1"/>
    <col min="3080" max="3080" width="11.42578125" bestFit="1" customWidth="1"/>
    <col min="3085" max="3085" width="21.7109375" bestFit="1" customWidth="1"/>
    <col min="3087" max="3087" width="21.7109375" bestFit="1" customWidth="1"/>
    <col min="3328" max="3328" width="9" customWidth="1"/>
    <col min="3333" max="3333" width="13.85546875" bestFit="1" customWidth="1"/>
    <col min="3334" max="3334" width="11.42578125" bestFit="1" customWidth="1"/>
    <col min="3335" max="3335" width="15.5703125" customWidth="1"/>
    <col min="3336" max="3336" width="11.42578125" bestFit="1" customWidth="1"/>
    <col min="3341" max="3341" width="21.7109375" bestFit="1" customWidth="1"/>
    <col min="3343" max="3343" width="21.7109375" bestFit="1" customWidth="1"/>
    <col min="3584" max="3584" width="9" customWidth="1"/>
    <col min="3589" max="3589" width="13.85546875" bestFit="1" customWidth="1"/>
    <col min="3590" max="3590" width="11.42578125" bestFit="1" customWidth="1"/>
    <col min="3591" max="3591" width="15.5703125" customWidth="1"/>
    <col min="3592" max="3592" width="11.42578125" bestFit="1" customWidth="1"/>
    <col min="3597" max="3597" width="21.7109375" bestFit="1" customWidth="1"/>
    <col min="3599" max="3599" width="21.7109375" bestFit="1" customWidth="1"/>
    <col min="3840" max="3840" width="9" customWidth="1"/>
    <col min="3845" max="3845" width="13.85546875" bestFit="1" customWidth="1"/>
    <col min="3846" max="3846" width="11.42578125" bestFit="1" customWidth="1"/>
    <col min="3847" max="3847" width="15.5703125" customWidth="1"/>
    <col min="3848" max="3848" width="11.42578125" bestFit="1" customWidth="1"/>
    <col min="3853" max="3853" width="21.7109375" bestFit="1" customWidth="1"/>
    <col min="3855" max="3855" width="21.7109375" bestFit="1" customWidth="1"/>
    <col min="4096" max="4096" width="9" customWidth="1"/>
    <col min="4101" max="4101" width="13.85546875" bestFit="1" customWidth="1"/>
    <col min="4102" max="4102" width="11.42578125" bestFit="1" customWidth="1"/>
    <col min="4103" max="4103" width="15.5703125" customWidth="1"/>
    <col min="4104" max="4104" width="11.42578125" bestFit="1" customWidth="1"/>
    <col min="4109" max="4109" width="21.7109375" bestFit="1" customWidth="1"/>
    <col min="4111" max="4111" width="21.7109375" bestFit="1" customWidth="1"/>
    <col min="4352" max="4352" width="9" customWidth="1"/>
    <col min="4357" max="4357" width="13.85546875" bestFit="1" customWidth="1"/>
    <col min="4358" max="4358" width="11.42578125" bestFit="1" customWidth="1"/>
    <col min="4359" max="4359" width="15.5703125" customWidth="1"/>
    <col min="4360" max="4360" width="11.42578125" bestFit="1" customWidth="1"/>
    <col min="4365" max="4365" width="21.7109375" bestFit="1" customWidth="1"/>
    <col min="4367" max="4367" width="21.7109375" bestFit="1" customWidth="1"/>
    <col min="4608" max="4608" width="9" customWidth="1"/>
    <col min="4613" max="4613" width="13.85546875" bestFit="1" customWidth="1"/>
    <col min="4614" max="4614" width="11.42578125" bestFit="1" customWidth="1"/>
    <col min="4615" max="4615" width="15.5703125" customWidth="1"/>
    <col min="4616" max="4616" width="11.42578125" bestFit="1" customWidth="1"/>
    <col min="4621" max="4621" width="21.7109375" bestFit="1" customWidth="1"/>
    <col min="4623" max="4623" width="21.7109375" bestFit="1" customWidth="1"/>
    <col min="4864" max="4864" width="9" customWidth="1"/>
    <col min="4869" max="4869" width="13.85546875" bestFit="1" customWidth="1"/>
    <col min="4870" max="4870" width="11.42578125" bestFit="1" customWidth="1"/>
    <col min="4871" max="4871" width="15.5703125" customWidth="1"/>
    <col min="4872" max="4872" width="11.42578125" bestFit="1" customWidth="1"/>
    <col min="4877" max="4877" width="21.7109375" bestFit="1" customWidth="1"/>
    <col min="4879" max="4879" width="21.7109375" bestFit="1" customWidth="1"/>
    <col min="5120" max="5120" width="9" customWidth="1"/>
    <col min="5125" max="5125" width="13.85546875" bestFit="1" customWidth="1"/>
    <col min="5126" max="5126" width="11.42578125" bestFit="1" customWidth="1"/>
    <col min="5127" max="5127" width="15.5703125" customWidth="1"/>
    <col min="5128" max="5128" width="11.42578125" bestFit="1" customWidth="1"/>
    <col min="5133" max="5133" width="21.7109375" bestFit="1" customWidth="1"/>
    <col min="5135" max="5135" width="21.7109375" bestFit="1" customWidth="1"/>
    <col min="5376" max="5376" width="9" customWidth="1"/>
    <col min="5381" max="5381" width="13.85546875" bestFit="1" customWidth="1"/>
    <col min="5382" max="5382" width="11.42578125" bestFit="1" customWidth="1"/>
    <col min="5383" max="5383" width="15.5703125" customWidth="1"/>
    <col min="5384" max="5384" width="11.42578125" bestFit="1" customWidth="1"/>
    <col min="5389" max="5389" width="21.7109375" bestFit="1" customWidth="1"/>
    <col min="5391" max="5391" width="21.7109375" bestFit="1" customWidth="1"/>
    <col min="5632" max="5632" width="9" customWidth="1"/>
    <col min="5637" max="5637" width="13.85546875" bestFit="1" customWidth="1"/>
    <col min="5638" max="5638" width="11.42578125" bestFit="1" customWidth="1"/>
    <col min="5639" max="5639" width="15.5703125" customWidth="1"/>
    <col min="5640" max="5640" width="11.42578125" bestFit="1" customWidth="1"/>
    <col min="5645" max="5645" width="21.7109375" bestFit="1" customWidth="1"/>
    <col min="5647" max="5647" width="21.7109375" bestFit="1" customWidth="1"/>
    <col min="5888" max="5888" width="9" customWidth="1"/>
    <col min="5893" max="5893" width="13.85546875" bestFit="1" customWidth="1"/>
    <col min="5894" max="5894" width="11.42578125" bestFit="1" customWidth="1"/>
    <col min="5895" max="5895" width="15.5703125" customWidth="1"/>
    <col min="5896" max="5896" width="11.42578125" bestFit="1" customWidth="1"/>
    <col min="5901" max="5901" width="21.7109375" bestFit="1" customWidth="1"/>
    <col min="5903" max="5903" width="21.7109375" bestFit="1" customWidth="1"/>
    <col min="6144" max="6144" width="9" customWidth="1"/>
    <col min="6149" max="6149" width="13.85546875" bestFit="1" customWidth="1"/>
    <col min="6150" max="6150" width="11.42578125" bestFit="1" customWidth="1"/>
    <col min="6151" max="6151" width="15.5703125" customWidth="1"/>
    <col min="6152" max="6152" width="11.42578125" bestFit="1" customWidth="1"/>
    <col min="6157" max="6157" width="21.7109375" bestFit="1" customWidth="1"/>
    <col min="6159" max="6159" width="21.7109375" bestFit="1" customWidth="1"/>
    <col min="6400" max="6400" width="9" customWidth="1"/>
    <col min="6405" max="6405" width="13.85546875" bestFit="1" customWidth="1"/>
    <col min="6406" max="6406" width="11.42578125" bestFit="1" customWidth="1"/>
    <col min="6407" max="6407" width="15.5703125" customWidth="1"/>
    <col min="6408" max="6408" width="11.42578125" bestFit="1" customWidth="1"/>
    <col min="6413" max="6413" width="21.7109375" bestFit="1" customWidth="1"/>
    <col min="6415" max="6415" width="21.7109375" bestFit="1" customWidth="1"/>
    <col min="6656" max="6656" width="9" customWidth="1"/>
    <col min="6661" max="6661" width="13.85546875" bestFit="1" customWidth="1"/>
    <col min="6662" max="6662" width="11.42578125" bestFit="1" customWidth="1"/>
    <col min="6663" max="6663" width="15.5703125" customWidth="1"/>
    <col min="6664" max="6664" width="11.42578125" bestFit="1" customWidth="1"/>
    <col min="6669" max="6669" width="21.7109375" bestFit="1" customWidth="1"/>
    <col min="6671" max="6671" width="21.7109375" bestFit="1" customWidth="1"/>
    <col min="6912" max="6912" width="9" customWidth="1"/>
    <col min="6917" max="6917" width="13.85546875" bestFit="1" customWidth="1"/>
    <col min="6918" max="6918" width="11.42578125" bestFit="1" customWidth="1"/>
    <col min="6919" max="6919" width="15.5703125" customWidth="1"/>
    <col min="6920" max="6920" width="11.42578125" bestFit="1" customWidth="1"/>
    <col min="6925" max="6925" width="21.7109375" bestFit="1" customWidth="1"/>
    <col min="6927" max="6927" width="21.7109375" bestFit="1" customWidth="1"/>
    <col min="7168" max="7168" width="9" customWidth="1"/>
    <col min="7173" max="7173" width="13.85546875" bestFit="1" customWidth="1"/>
    <col min="7174" max="7174" width="11.42578125" bestFit="1" customWidth="1"/>
    <col min="7175" max="7175" width="15.5703125" customWidth="1"/>
    <col min="7176" max="7176" width="11.42578125" bestFit="1" customWidth="1"/>
    <col min="7181" max="7181" width="21.7109375" bestFit="1" customWidth="1"/>
    <col min="7183" max="7183" width="21.7109375" bestFit="1" customWidth="1"/>
    <col min="7424" max="7424" width="9" customWidth="1"/>
    <col min="7429" max="7429" width="13.85546875" bestFit="1" customWidth="1"/>
    <col min="7430" max="7430" width="11.42578125" bestFit="1" customWidth="1"/>
    <col min="7431" max="7431" width="15.5703125" customWidth="1"/>
    <col min="7432" max="7432" width="11.42578125" bestFit="1" customWidth="1"/>
    <col min="7437" max="7437" width="21.7109375" bestFit="1" customWidth="1"/>
    <col min="7439" max="7439" width="21.7109375" bestFit="1" customWidth="1"/>
    <col min="7680" max="7680" width="9" customWidth="1"/>
    <col min="7685" max="7685" width="13.85546875" bestFit="1" customWidth="1"/>
    <col min="7686" max="7686" width="11.42578125" bestFit="1" customWidth="1"/>
    <col min="7687" max="7687" width="15.5703125" customWidth="1"/>
    <col min="7688" max="7688" width="11.42578125" bestFit="1" customWidth="1"/>
    <col min="7693" max="7693" width="21.7109375" bestFit="1" customWidth="1"/>
    <col min="7695" max="7695" width="21.7109375" bestFit="1" customWidth="1"/>
    <col min="7936" max="7936" width="9" customWidth="1"/>
    <col min="7941" max="7941" width="13.85546875" bestFit="1" customWidth="1"/>
    <col min="7942" max="7942" width="11.42578125" bestFit="1" customWidth="1"/>
    <col min="7943" max="7943" width="15.5703125" customWidth="1"/>
    <col min="7944" max="7944" width="11.42578125" bestFit="1" customWidth="1"/>
    <col min="7949" max="7949" width="21.7109375" bestFit="1" customWidth="1"/>
    <col min="7951" max="7951" width="21.7109375" bestFit="1" customWidth="1"/>
    <col min="8192" max="8192" width="9" customWidth="1"/>
    <col min="8197" max="8197" width="13.85546875" bestFit="1" customWidth="1"/>
    <col min="8198" max="8198" width="11.42578125" bestFit="1" customWidth="1"/>
    <col min="8199" max="8199" width="15.5703125" customWidth="1"/>
    <col min="8200" max="8200" width="11.42578125" bestFit="1" customWidth="1"/>
    <col min="8205" max="8205" width="21.7109375" bestFit="1" customWidth="1"/>
    <col min="8207" max="8207" width="21.7109375" bestFit="1" customWidth="1"/>
    <col min="8448" max="8448" width="9" customWidth="1"/>
    <col min="8453" max="8453" width="13.85546875" bestFit="1" customWidth="1"/>
    <col min="8454" max="8454" width="11.42578125" bestFit="1" customWidth="1"/>
    <col min="8455" max="8455" width="15.5703125" customWidth="1"/>
    <col min="8456" max="8456" width="11.42578125" bestFit="1" customWidth="1"/>
    <col min="8461" max="8461" width="21.7109375" bestFit="1" customWidth="1"/>
    <col min="8463" max="8463" width="21.7109375" bestFit="1" customWidth="1"/>
    <col min="8704" max="8704" width="9" customWidth="1"/>
    <col min="8709" max="8709" width="13.85546875" bestFit="1" customWidth="1"/>
    <col min="8710" max="8710" width="11.42578125" bestFit="1" customWidth="1"/>
    <col min="8711" max="8711" width="15.5703125" customWidth="1"/>
    <col min="8712" max="8712" width="11.42578125" bestFit="1" customWidth="1"/>
    <col min="8717" max="8717" width="21.7109375" bestFit="1" customWidth="1"/>
    <col min="8719" max="8719" width="21.7109375" bestFit="1" customWidth="1"/>
    <col min="8960" max="8960" width="9" customWidth="1"/>
    <col min="8965" max="8965" width="13.85546875" bestFit="1" customWidth="1"/>
    <col min="8966" max="8966" width="11.42578125" bestFit="1" customWidth="1"/>
    <col min="8967" max="8967" width="15.5703125" customWidth="1"/>
    <col min="8968" max="8968" width="11.42578125" bestFit="1" customWidth="1"/>
    <col min="8973" max="8973" width="21.7109375" bestFit="1" customWidth="1"/>
    <col min="8975" max="8975" width="21.7109375" bestFit="1" customWidth="1"/>
    <col min="9216" max="9216" width="9" customWidth="1"/>
    <col min="9221" max="9221" width="13.85546875" bestFit="1" customWidth="1"/>
    <col min="9222" max="9222" width="11.42578125" bestFit="1" customWidth="1"/>
    <col min="9223" max="9223" width="15.5703125" customWidth="1"/>
    <col min="9224" max="9224" width="11.42578125" bestFit="1" customWidth="1"/>
    <col min="9229" max="9229" width="21.7109375" bestFit="1" customWidth="1"/>
    <col min="9231" max="9231" width="21.7109375" bestFit="1" customWidth="1"/>
    <col min="9472" max="9472" width="9" customWidth="1"/>
    <col min="9477" max="9477" width="13.85546875" bestFit="1" customWidth="1"/>
    <col min="9478" max="9478" width="11.42578125" bestFit="1" customWidth="1"/>
    <col min="9479" max="9479" width="15.5703125" customWidth="1"/>
    <col min="9480" max="9480" width="11.42578125" bestFit="1" customWidth="1"/>
    <col min="9485" max="9485" width="21.7109375" bestFit="1" customWidth="1"/>
    <col min="9487" max="9487" width="21.7109375" bestFit="1" customWidth="1"/>
    <col min="9728" max="9728" width="9" customWidth="1"/>
    <col min="9733" max="9733" width="13.85546875" bestFit="1" customWidth="1"/>
    <col min="9734" max="9734" width="11.42578125" bestFit="1" customWidth="1"/>
    <col min="9735" max="9735" width="15.5703125" customWidth="1"/>
    <col min="9736" max="9736" width="11.42578125" bestFit="1" customWidth="1"/>
    <col min="9741" max="9741" width="21.7109375" bestFit="1" customWidth="1"/>
    <col min="9743" max="9743" width="21.7109375" bestFit="1" customWidth="1"/>
    <col min="9984" max="9984" width="9" customWidth="1"/>
    <col min="9989" max="9989" width="13.85546875" bestFit="1" customWidth="1"/>
    <col min="9990" max="9990" width="11.42578125" bestFit="1" customWidth="1"/>
    <col min="9991" max="9991" width="15.5703125" customWidth="1"/>
    <col min="9992" max="9992" width="11.42578125" bestFit="1" customWidth="1"/>
    <col min="9997" max="9997" width="21.7109375" bestFit="1" customWidth="1"/>
    <col min="9999" max="9999" width="21.7109375" bestFit="1" customWidth="1"/>
    <col min="10240" max="10240" width="9" customWidth="1"/>
    <col min="10245" max="10245" width="13.85546875" bestFit="1" customWidth="1"/>
    <col min="10246" max="10246" width="11.42578125" bestFit="1" customWidth="1"/>
    <col min="10247" max="10247" width="15.5703125" customWidth="1"/>
    <col min="10248" max="10248" width="11.42578125" bestFit="1" customWidth="1"/>
    <col min="10253" max="10253" width="21.7109375" bestFit="1" customWidth="1"/>
    <col min="10255" max="10255" width="21.7109375" bestFit="1" customWidth="1"/>
    <col min="10496" max="10496" width="9" customWidth="1"/>
    <col min="10501" max="10501" width="13.85546875" bestFit="1" customWidth="1"/>
    <col min="10502" max="10502" width="11.42578125" bestFit="1" customWidth="1"/>
    <col min="10503" max="10503" width="15.5703125" customWidth="1"/>
    <col min="10504" max="10504" width="11.42578125" bestFit="1" customWidth="1"/>
    <col min="10509" max="10509" width="21.7109375" bestFit="1" customWidth="1"/>
    <col min="10511" max="10511" width="21.7109375" bestFit="1" customWidth="1"/>
    <col min="10752" max="10752" width="9" customWidth="1"/>
    <col min="10757" max="10757" width="13.85546875" bestFit="1" customWidth="1"/>
    <col min="10758" max="10758" width="11.42578125" bestFit="1" customWidth="1"/>
    <col min="10759" max="10759" width="15.5703125" customWidth="1"/>
    <col min="10760" max="10760" width="11.42578125" bestFit="1" customWidth="1"/>
    <col min="10765" max="10765" width="21.7109375" bestFit="1" customWidth="1"/>
    <col min="10767" max="10767" width="21.7109375" bestFit="1" customWidth="1"/>
    <col min="11008" max="11008" width="9" customWidth="1"/>
    <col min="11013" max="11013" width="13.85546875" bestFit="1" customWidth="1"/>
    <col min="11014" max="11014" width="11.42578125" bestFit="1" customWidth="1"/>
    <col min="11015" max="11015" width="15.5703125" customWidth="1"/>
    <col min="11016" max="11016" width="11.42578125" bestFit="1" customWidth="1"/>
    <col min="11021" max="11021" width="21.7109375" bestFit="1" customWidth="1"/>
    <col min="11023" max="11023" width="21.7109375" bestFit="1" customWidth="1"/>
    <col min="11264" max="11264" width="9" customWidth="1"/>
    <col min="11269" max="11269" width="13.85546875" bestFit="1" customWidth="1"/>
    <col min="11270" max="11270" width="11.42578125" bestFit="1" customWidth="1"/>
    <col min="11271" max="11271" width="15.5703125" customWidth="1"/>
    <col min="11272" max="11272" width="11.42578125" bestFit="1" customWidth="1"/>
    <col min="11277" max="11277" width="21.7109375" bestFit="1" customWidth="1"/>
    <col min="11279" max="11279" width="21.7109375" bestFit="1" customWidth="1"/>
    <col min="11520" max="11520" width="9" customWidth="1"/>
    <col min="11525" max="11525" width="13.85546875" bestFit="1" customWidth="1"/>
    <col min="11526" max="11526" width="11.42578125" bestFit="1" customWidth="1"/>
    <col min="11527" max="11527" width="15.5703125" customWidth="1"/>
    <col min="11528" max="11528" width="11.42578125" bestFit="1" customWidth="1"/>
    <col min="11533" max="11533" width="21.7109375" bestFit="1" customWidth="1"/>
    <col min="11535" max="11535" width="21.7109375" bestFit="1" customWidth="1"/>
    <col min="11776" max="11776" width="9" customWidth="1"/>
    <col min="11781" max="11781" width="13.85546875" bestFit="1" customWidth="1"/>
    <col min="11782" max="11782" width="11.42578125" bestFit="1" customWidth="1"/>
    <col min="11783" max="11783" width="15.5703125" customWidth="1"/>
    <col min="11784" max="11784" width="11.42578125" bestFit="1" customWidth="1"/>
    <col min="11789" max="11789" width="21.7109375" bestFit="1" customWidth="1"/>
    <col min="11791" max="11791" width="21.7109375" bestFit="1" customWidth="1"/>
    <col min="12032" max="12032" width="9" customWidth="1"/>
    <col min="12037" max="12037" width="13.85546875" bestFit="1" customWidth="1"/>
    <col min="12038" max="12038" width="11.42578125" bestFit="1" customWidth="1"/>
    <col min="12039" max="12039" width="15.5703125" customWidth="1"/>
    <col min="12040" max="12040" width="11.42578125" bestFit="1" customWidth="1"/>
    <col min="12045" max="12045" width="21.7109375" bestFit="1" customWidth="1"/>
    <col min="12047" max="12047" width="21.7109375" bestFit="1" customWidth="1"/>
    <col min="12288" max="12288" width="9" customWidth="1"/>
    <col min="12293" max="12293" width="13.85546875" bestFit="1" customWidth="1"/>
    <col min="12294" max="12294" width="11.42578125" bestFit="1" customWidth="1"/>
    <col min="12295" max="12295" width="15.5703125" customWidth="1"/>
    <col min="12296" max="12296" width="11.42578125" bestFit="1" customWidth="1"/>
    <col min="12301" max="12301" width="21.7109375" bestFit="1" customWidth="1"/>
    <col min="12303" max="12303" width="21.7109375" bestFit="1" customWidth="1"/>
    <col min="12544" max="12544" width="9" customWidth="1"/>
    <col min="12549" max="12549" width="13.85546875" bestFit="1" customWidth="1"/>
    <col min="12550" max="12550" width="11.42578125" bestFit="1" customWidth="1"/>
    <col min="12551" max="12551" width="15.5703125" customWidth="1"/>
    <col min="12552" max="12552" width="11.42578125" bestFit="1" customWidth="1"/>
    <col min="12557" max="12557" width="21.7109375" bestFit="1" customWidth="1"/>
    <col min="12559" max="12559" width="21.7109375" bestFit="1" customWidth="1"/>
    <col min="12800" max="12800" width="9" customWidth="1"/>
    <col min="12805" max="12805" width="13.85546875" bestFit="1" customWidth="1"/>
    <col min="12806" max="12806" width="11.42578125" bestFit="1" customWidth="1"/>
    <col min="12807" max="12807" width="15.5703125" customWidth="1"/>
    <col min="12808" max="12808" width="11.42578125" bestFit="1" customWidth="1"/>
    <col min="12813" max="12813" width="21.7109375" bestFit="1" customWidth="1"/>
    <col min="12815" max="12815" width="21.7109375" bestFit="1" customWidth="1"/>
    <col min="13056" max="13056" width="9" customWidth="1"/>
    <col min="13061" max="13061" width="13.85546875" bestFit="1" customWidth="1"/>
    <col min="13062" max="13062" width="11.42578125" bestFit="1" customWidth="1"/>
    <col min="13063" max="13063" width="15.5703125" customWidth="1"/>
    <col min="13064" max="13064" width="11.42578125" bestFit="1" customWidth="1"/>
    <col min="13069" max="13069" width="21.7109375" bestFit="1" customWidth="1"/>
    <col min="13071" max="13071" width="21.7109375" bestFit="1" customWidth="1"/>
    <col min="13312" max="13312" width="9" customWidth="1"/>
    <col min="13317" max="13317" width="13.85546875" bestFit="1" customWidth="1"/>
    <col min="13318" max="13318" width="11.42578125" bestFit="1" customWidth="1"/>
    <col min="13319" max="13319" width="15.5703125" customWidth="1"/>
    <col min="13320" max="13320" width="11.42578125" bestFit="1" customWidth="1"/>
    <col min="13325" max="13325" width="21.7109375" bestFit="1" customWidth="1"/>
    <col min="13327" max="13327" width="21.7109375" bestFit="1" customWidth="1"/>
    <col min="13568" max="13568" width="9" customWidth="1"/>
    <col min="13573" max="13573" width="13.85546875" bestFit="1" customWidth="1"/>
    <col min="13574" max="13574" width="11.42578125" bestFit="1" customWidth="1"/>
    <col min="13575" max="13575" width="15.5703125" customWidth="1"/>
    <col min="13576" max="13576" width="11.42578125" bestFit="1" customWidth="1"/>
    <col min="13581" max="13581" width="21.7109375" bestFit="1" customWidth="1"/>
    <col min="13583" max="13583" width="21.7109375" bestFit="1" customWidth="1"/>
    <col min="13824" max="13824" width="9" customWidth="1"/>
    <col min="13829" max="13829" width="13.85546875" bestFit="1" customWidth="1"/>
    <col min="13830" max="13830" width="11.42578125" bestFit="1" customWidth="1"/>
    <col min="13831" max="13831" width="15.5703125" customWidth="1"/>
    <col min="13832" max="13832" width="11.42578125" bestFit="1" customWidth="1"/>
    <col min="13837" max="13837" width="21.7109375" bestFit="1" customWidth="1"/>
    <col min="13839" max="13839" width="21.7109375" bestFit="1" customWidth="1"/>
    <col min="14080" max="14080" width="9" customWidth="1"/>
    <col min="14085" max="14085" width="13.85546875" bestFit="1" customWidth="1"/>
    <col min="14086" max="14086" width="11.42578125" bestFit="1" customWidth="1"/>
    <col min="14087" max="14087" width="15.5703125" customWidth="1"/>
    <col min="14088" max="14088" width="11.42578125" bestFit="1" customWidth="1"/>
    <col min="14093" max="14093" width="21.7109375" bestFit="1" customWidth="1"/>
    <col min="14095" max="14095" width="21.7109375" bestFit="1" customWidth="1"/>
    <col min="14336" max="14336" width="9" customWidth="1"/>
    <col min="14341" max="14341" width="13.85546875" bestFit="1" customWidth="1"/>
    <col min="14342" max="14342" width="11.42578125" bestFit="1" customWidth="1"/>
    <col min="14343" max="14343" width="15.5703125" customWidth="1"/>
    <col min="14344" max="14344" width="11.42578125" bestFit="1" customWidth="1"/>
    <col min="14349" max="14349" width="21.7109375" bestFit="1" customWidth="1"/>
    <col min="14351" max="14351" width="21.7109375" bestFit="1" customWidth="1"/>
    <col min="14592" max="14592" width="9" customWidth="1"/>
    <col min="14597" max="14597" width="13.85546875" bestFit="1" customWidth="1"/>
    <col min="14598" max="14598" width="11.42578125" bestFit="1" customWidth="1"/>
    <col min="14599" max="14599" width="15.5703125" customWidth="1"/>
    <col min="14600" max="14600" width="11.42578125" bestFit="1" customWidth="1"/>
    <col min="14605" max="14605" width="21.7109375" bestFit="1" customWidth="1"/>
    <col min="14607" max="14607" width="21.7109375" bestFit="1" customWidth="1"/>
    <col min="14848" max="14848" width="9" customWidth="1"/>
    <col min="14853" max="14853" width="13.85546875" bestFit="1" customWidth="1"/>
    <col min="14854" max="14854" width="11.42578125" bestFit="1" customWidth="1"/>
    <col min="14855" max="14855" width="15.5703125" customWidth="1"/>
    <col min="14856" max="14856" width="11.42578125" bestFit="1" customWidth="1"/>
    <col min="14861" max="14861" width="21.7109375" bestFit="1" customWidth="1"/>
    <col min="14863" max="14863" width="21.7109375" bestFit="1" customWidth="1"/>
    <col min="15104" max="15104" width="9" customWidth="1"/>
    <col min="15109" max="15109" width="13.85546875" bestFit="1" customWidth="1"/>
    <col min="15110" max="15110" width="11.42578125" bestFit="1" customWidth="1"/>
    <col min="15111" max="15111" width="15.5703125" customWidth="1"/>
    <col min="15112" max="15112" width="11.42578125" bestFit="1" customWidth="1"/>
    <col min="15117" max="15117" width="21.7109375" bestFit="1" customWidth="1"/>
    <col min="15119" max="15119" width="21.7109375" bestFit="1" customWidth="1"/>
    <col min="15360" max="15360" width="9" customWidth="1"/>
    <col min="15365" max="15365" width="13.85546875" bestFit="1" customWidth="1"/>
    <col min="15366" max="15366" width="11.42578125" bestFit="1" customWidth="1"/>
    <col min="15367" max="15367" width="15.5703125" customWidth="1"/>
    <col min="15368" max="15368" width="11.42578125" bestFit="1" customWidth="1"/>
    <col min="15373" max="15373" width="21.7109375" bestFit="1" customWidth="1"/>
    <col min="15375" max="15375" width="21.7109375" bestFit="1" customWidth="1"/>
    <col min="15616" max="15616" width="9" customWidth="1"/>
    <col min="15621" max="15621" width="13.85546875" bestFit="1" customWidth="1"/>
    <col min="15622" max="15622" width="11.42578125" bestFit="1" customWidth="1"/>
    <col min="15623" max="15623" width="15.5703125" customWidth="1"/>
    <col min="15624" max="15624" width="11.42578125" bestFit="1" customWidth="1"/>
    <col min="15629" max="15629" width="21.7109375" bestFit="1" customWidth="1"/>
    <col min="15631" max="15631" width="21.7109375" bestFit="1" customWidth="1"/>
    <col min="15872" max="15872" width="9" customWidth="1"/>
    <col min="15877" max="15877" width="13.85546875" bestFit="1" customWidth="1"/>
    <col min="15878" max="15878" width="11.42578125" bestFit="1" customWidth="1"/>
    <col min="15879" max="15879" width="15.5703125" customWidth="1"/>
    <col min="15880" max="15880" width="11.42578125" bestFit="1" customWidth="1"/>
    <col min="15885" max="15885" width="21.7109375" bestFit="1" customWidth="1"/>
    <col min="15887" max="15887" width="21.7109375" bestFit="1" customWidth="1"/>
    <col min="16128" max="16128" width="9" customWidth="1"/>
    <col min="16133" max="16133" width="13.85546875" bestFit="1" customWidth="1"/>
    <col min="16134" max="16134" width="11.42578125" bestFit="1" customWidth="1"/>
    <col min="16135" max="16135" width="15.5703125" customWidth="1"/>
    <col min="16136" max="16136" width="11.42578125" bestFit="1" customWidth="1"/>
    <col min="16141" max="16141" width="21.7109375" bestFit="1" customWidth="1"/>
    <col min="16143" max="16143" width="21.7109375" bestFit="1" customWidth="1"/>
  </cols>
  <sheetData>
    <row r="1" spans="1:15" ht="15" customHeight="1" x14ac:dyDescent="0.2">
      <c r="A1" s="36" t="s">
        <v>17</v>
      </c>
      <c r="B1" s="36"/>
      <c r="C1" s="36"/>
      <c r="D1" s="36"/>
      <c r="E1" s="36"/>
      <c r="F1" s="36"/>
      <c r="G1" s="36"/>
      <c r="H1" s="36"/>
      <c r="I1" s="36"/>
    </row>
    <row r="2" spans="1:15" ht="36" x14ac:dyDescent="0.25">
      <c r="A2" s="1"/>
      <c r="B2" s="1"/>
      <c r="C2" s="1"/>
      <c r="D2" s="1"/>
      <c r="E2" s="1"/>
      <c r="F2" s="2" t="s">
        <v>18</v>
      </c>
      <c r="G2" s="29"/>
      <c r="H2" s="3" t="s">
        <v>19</v>
      </c>
      <c r="I2" s="35" t="s">
        <v>21</v>
      </c>
      <c r="J2" s="35"/>
    </row>
    <row r="3" spans="1:15" ht="18" x14ac:dyDescent="0.25">
      <c r="A3" s="1" t="s">
        <v>0</v>
      </c>
      <c r="B3" s="1"/>
      <c r="C3" s="1"/>
      <c r="D3" s="1"/>
      <c r="E3" s="1"/>
      <c r="F3" s="5"/>
      <c r="G3" s="30"/>
      <c r="H3" s="6"/>
      <c r="I3" s="3"/>
      <c r="J3" s="3"/>
    </row>
    <row r="4" spans="1:15" ht="15.75" x14ac:dyDescent="0.25">
      <c r="A4" s="7"/>
      <c r="B4" s="7"/>
      <c r="C4" s="7"/>
      <c r="D4" s="7"/>
      <c r="E4" s="7"/>
      <c r="F4" s="8"/>
      <c r="G4" s="30"/>
      <c r="H4" s="6"/>
      <c r="I4" s="6"/>
      <c r="J4" s="6"/>
    </row>
    <row r="5" spans="1:15" ht="18" x14ac:dyDescent="0.25">
      <c r="A5" s="9" t="s">
        <v>23</v>
      </c>
      <c r="B5" s="9"/>
      <c r="C5" s="9"/>
      <c r="D5" s="9"/>
      <c r="E5" s="9"/>
      <c r="F5" s="10">
        <v>300000</v>
      </c>
      <c r="G5" s="31"/>
      <c r="H5" s="11">
        <v>300000</v>
      </c>
      <c r="I5" s="11">
        <v>300000</v>
      </c>
      <c r="J5" s="11"/>
      <c r="K5" s="12"/>
      <c r="L5" s="12"/>
      <c r="M5" s="25"/>
      <c r="N5" s="26"/>
      <c r="O5" s="24"/>
    </row>
    <row r="6" spans="1:15" ht="18" x14ac:dyDescent="0.25">
      <c r="A6" s="9" t="s">
        <v>20</v>
      </c>
      <c r="B6" s="9"/>
      <c r="C6" s="9"/>
      <c r="D6" s="9"/>
      <c r="E6" s="9"/>
      <c r="F6" s="10">
        <v>281924</v>
      </c>
      <c r="G6" s="31"/>
      <c r="H6" s="11">
        <v>108000</v>
      </c>
      <c r="I6" s="11">
        <v>108000</v>
      </c>
      <c r="J6" s="11"/>
      <c r="K6" s="12"/>
      <c r="L6" s="12"/>
      <c r="M6" s="25"/>
      <c r="N6" s="26"/>
      <c r="O6" s="24"/>
    </row>
    <row r="7" spans="1:15" ht="18" x14ac:dyDescent="0.25">
      <c r="A7" s="9" t="s">
        <v>33</v>
      </c>
      <c r="B7" s="9"/>
      <c r="C7" s="9"/>
      <c r="D7" s="9"/>
      <c r="E7" s="9"/>
      <c r="F7" s="10">
        <f>4350+4157</f>
        <v>8507</v>
      </c>
      <c r="G7" s="31"/>
      <c r="H7" s="11">
        <v>5000</v>
      </c>
      <c r="I7" s="11">
        <v>25000</v>
      </c>
      <c r="J7" s="11"/>
      <c r="K7" s="12"/>
      <c r="L7" s="12"/>
      <c r="M7" s="25"/>
      <c r="N7" s="26"/>
      <c r="O7" s="24"/>
    </row>
    <row r="8" spans="1:15" ht="18" x14ac:dyDescent="0.25">
      <c r="A8" s="9" t="s">
        <v>26</v>
      </c>
      <c r="B8" s="9"/>
      <c r="C8" s="9"/>
      <c r="D8" s="9"/>
      <c r="E8" s="9"/>
      <c r="F8" s="10">
        <v>23801</v>
      </c>
      <c r="G8" s="31"/>
      <c r="H8" s="11">
        <v>10000</v>
      </c>
      <c r="I8" s="11">
        <v>25000</v>
      </c>
      <c r="J8" s="11"/>
      <c r="K8" s="12"/>
      <c r="L8" s="12"/>
      <c r="M8" s="25"/>
      <c r="N8" s="26"/>
      <c r="O8" s="24"/>
    </row>
    <row r="9" spans="1:15" ht="18" x14ac:dyDescent="0.25">
      <c r="A9" s="9" t="s">
        <v>28</v>
      </c>
      <c r="B9" s="9"/>
      <c r="C9" s="9"/>
      <c r="D9" s="9"/>
      <c r="E9" s="9"/>
      <c r="F9" s="10">
        <v>8530</v>
      </c>
      <c r="G9" s="31"/>
      <c r="H9" s="11">
        <v>4000</v>
      </c>
      <c r="I9" s="11">
        <v>10000</v>
      </c>
      <c r="J9" s="11"/>
      <c r="K9" s="12"/>
      <c r="L9" s="12"/>
      <c r="M9" s="25"/>
      <c r="N9" s="26"/>
      <c r="O9" s="24"/>
    </row>
    <row r="10" spans="1:15" ht="18" x14ac:dyDescent="0.25">
      <c r="A10" s="9" t="s">
        <v>29</v>
      </c>
      <c r="B10" s="9"/>
      <c r="C10" s="9"/>
      <c r="D10" s="9"/>
      <c r="E10" s="9"/>
      <c r="F10" s="10">
        <v>14345</v>
      </c>
      <c r="G10" s="31"/>
      <c r="H10" s="11">
        <v>10000</v>
      </c>
      <c r="I10" s="11">
        <v>15000</v>
      </c>
      <c r="J10" s="11"/>
      <c r="K10" s="12"/>
      <c r="L10" s="12"/>
      <c r="M10" s="25"/>
      <c r="N10" s="26"/>
      <c r="O10" s="24"/>
    </row>
    <row r="11" spans="1:15" ht="18" x14ac:dyDescent="0.25">
      <c r="A11" s="9" t="s">
        <v>27</v>
      </c>
      <c r="B11" s="9" t="s">
        <v>30</v>
      </c>
      <c r="C11" s="9"/>
      <c r="D11" s="9"/>
      <c r="E11" s="9"/>
      <c r="F11" s="10">
        <v>43731</v>
      </c>
      <c r="G11" s="31"/>
      <c r="H11" s="11">
        <v>10000</v>
      </c>
      <c r="I11" s="11">
        <v>45000</v>
      </c>
      <c r="J11" s="11"/>
      <c r="K11" s="12"/>
      <c r="L11" s="12"/>
      <c r="M11" s="25"/>
      <c r="N11" s="26"/>
      <c r="O11" s="24"/>
    </row>
    <row r="12" spans="1:15" ht="18" x14ac:dyDescent="0.25">
      <c r="A12" s="9" t="s">
        <v>16</v>
      </c>
      <c r="B12" s="9"/>
      <c r="C12" s="9"/>
      <c r="D12" s="9"/>
      <c r="E12" s="9"/>
      <c r="F12" s="10">
        <v>2200</v>
      </c>
      <c r="G12" s="31"/>
      <c r="H12" s="11">
        <v>2500</v>
      </c>
      <c r="I12" s="11">
        <v>3000</v>
      </c>
      <c r="J12" s="11"/>
      <c r="K12" s="12"/>
      <c r="L12" s="12"/>
      <c r="M12" s="25"/>
      <c r="N12" s="26"/>
      <c r="O12" s="24"/>
    </row>
    <row r="13" spans="1:15" ht="18" x14ac:dyDescent="0.25">
      <c r="A13" s="9" t="s">
        <v>1</v>
      </c>
      <c r="B13" s="9"/>
      <c r="C13" s="9"/>
      <c r="D13" s="9"/>
      <c r="E13" s="9"/>
      <c r="F13" s="10">
        <v>24809</v>
      </c>
      <c r="G13" s="31"/>
      <c r="H13" s="11">
        <v>10000</v>
      </c>
      <c r="I13" s="11">
        <v>25000</v>
      </c>
      <c r="J13" s="11"/>
      <c r="K13" s="13"/>
      <c r="L13" s="13"/>
      <c r="M13" s="25"/>
      <c r="N13" s="26"/>
      <c r="O13" s="24"/>
    </row>
    <row r="14" spans="1:15" ht="18" x14ac:dyDescent="0.25">
      <c r="A14" s="1"/>
      <c r="B14" s="1"/>
      <c r="C14" s="1"/>
      <c r="D14" s="1"/>
      <c r="E14" s="1"/>
      <c r="F14" s="5"/>
      <c r="G14" s="30"/>
      <c r="H14" s="6"/>
      <c r="I14" s="6"/>
      <c r="J14" s="6"/>
      <c r="K14" s="12"/>
      <c r="L14" s="12"/>
      <c r="M14" s="25"/>
      <c r="N14" s="26"/>
      <c r="O14" s="24"/>
    </row>
    <row r="15" spans="1:15" ht="18" x14ac:dyDescent="0.25">
      <c r="A15" s="1"/>
      <c r="B15" s="1"/>
      <c r="C15" s="14" t="s">
        <v>2</v>
      </c>
      <c r="D15" s="1"/>
      <c r="E15" s="1"/>
      <c r="F15" s="5">
        <f>SUM(F5:F13)</f>
        <v>707847</v>
      </c>
      <c r="G15" s="30"/>
      <c r="H15" s="8">
        <f>SUM(H5:H13)</f>
        <v>459500</v>
      </c>
      <c r="I15" s="8">
        <f>SUM(I5:I13)</f>
        <v>556000</v>
      </c>
      <c r="J15" s="8"/>
      <c r="K15" s="12"/>
      <c r="L15" s="12"/>
      <c r="M15" s="25"/>
      <c r="N15" s="26"/>
      <c r="O15" s="24"/>
    </row>
    <row r="16" spans="1:15" ht="18" x14ac:dyDescent="0.25">
      <c r="A16" s="1"/>
      <c r="B16" s="1"/>
      <c r="C16" s="1"/>
      <c r="D16" s="1"/>
      <c r="E16" s="1"/>
      <c r="F16" s="5"/>
      <c r="G16" s="30"/>
      <c r="H16" s="6"/>
      <c r="I16" s="6"/>
      <c r="J16" s="6"/>
      <c r="K16" s="12"/>
      <c r="L16" s="12"/>
      <c r="M16" s="25"/>
      <c r="N16" s="26"/>
      <c r="O16" s="24"/>
    </row>
    <row r="17" spans="1:15" ht="18" x14ac:dyDescent="0.25">
      <c r="A17" s="1" t="s">
        <v>3</v>
      </c>
      <c r="B17" s="1"/>
      <c r="C17" s="1"/>
      <c r="D17" s="1"/>
      <c r="E17" s="1"/>
      <c r="F17" s="5"/>
      <c r="G17" s="30"/>
      <c r="H17" s="6"/>
      <c r="I17" s="6"/>
      <c r="J17" s="6"/>
      <c r="K17" s="12"/>
      <c r="L17" s="12"/>
      <c r="M17" s="27"/>
      <c r="N17" s="28"/>
      <c r="O17" s="24"/>
    </row>
    <row r="18" spans="1:15" ht="18" x14ac:dyDescent="0.25">
      <c r="A18" s="1"/>
      <c r="B18" s="1"/>
      <c r="C18" s="1"/>
      <c r="D18" s="1"/>
      <c r="E18" s="1"/>
      <c r="F18" s="5"/>
      <c r="G18" s="30"/>
      <c r="H18" s="6"/>
      <c r="I18" s="6"/>
      <c r="J18" s="6"/>
      <c r="K18" s="12"/>
      <c r="L18" s="12"/>
      <c r="M18" s="25"/>
      <c r="N18" s="26"/>
      <c r="O18" s="24"/>
    </row>
    <row r="19" spans="1:15" ht="18" x14ac:dyDescent="0.25">
      <c r="A19" s="9" t="s">
        <v>4</v>
      </c>
      <c r="B19" s="9"/>
      <c r="C19" s="9"/>
      <c r="D19" s="9"/>
      <c r="E19" s="9"/>
      <c r="F19" s="10">
        <v>541020</v>
      </c>
      <c r="G19" s="31"/>
      <c r="H19" s="11">
        <f>134000+40000</f>
        <v>174000</v>
      </c>
      <c r="I19" s="11">
        <v>315000</v>
      </c>
      <c r="J19" s="11"/>
      <c r="K19" s="12"/>
      <c r="L19" s="12"/>
      <c r="M19" s="25"/>
      <c r="N19" s="26"/>
      <c r="O19" s="24"/>
    </row>
    <row r="20" spans="1:15" ht="18" x14ac:dyDescent="0.25">
      <c r="A20" s="9" t="s">
        <v>14</v>
      </c>
      <c r="B20" s="9"/>
      <c r="C20" s="9"/>
      <c r="D20" s="9"/>
      <c r="E20" s="15"/>
      <c r="F20" s="16">
        <v>205527</v>
      </c>
      <c r="G20" s="32"/>
      <c r="H20" s="17">
        <v>67000</v>
      </c>
      <c r="I20" s="17">
        <v>120000</v>
      </c>
      <c r="J20" s="17"/>
      <c r="K20" s="12"/>
      <c r="L20" s="12"/>
      <c r="M20" s="18"/>
      <c r="N20" s="12"/>
      <c r="O20" s="19"/>
    </row>
    <row r="21" spans="1:15" ht="18" x14ac:dyDescent="0.25">
      <c r="A21" s="9" t="s">
        <v>5</v>
      </c>
      <c r="B21" s="9"/>
      <c r="C21" s="9"/>
      <c r="D21" s="9"/>
      <c r="E21" s="15"/>
      <c r="F21" s="16">
        <v>1446</v>
      </c>
      <c r="G21" s="32"/>
      <c r="H21" s="17">
        <v>2000</v>
      </c>
      <c r="I21" s="17">
        <v>2000</v>
      </c>
      <c r="J21" s="17"/>
      <c r="K21" s="20"/>
      <c r="M21" s="20"/>
    </row>
    <row r="22" spans="1:15" ht="18" x14ac:dyDescent="0.25">
      <c r="A22" s="1"/>
      <c r="B22" s="1"/>
      <c r="C22" s="1"/>
      <c r="D22" s="1"/>
      <c r="E22" s="1"/>
      <c r="F22" s="5"/>
      <c r="G22" s="30"/>
      <c r="H22" s="6"/>
      <c r="I22" s="6"/>
      <c r="J22" s="6"/>
      <c r="K22" s="12"/>
      <c r="L22" s="12"/>
      <c r="M22" s="20"/>
      <c r="N22" s="12"/>
    </row>
    <row r="23" spans="1:15" ht="18" x14ac:dyDescent="0.25">
      <c r="A23" s="1"/>
      <c r="B23" s="1"/>
      <c r="C23" s="1" t="s">
        <v>6</v>
      </c>
      <c r="D23" s="1"/>
      <c r="E23" s="1"/>
      <c r="F23" s="5">
        <f>SUM(F19:F21)</f>
        <v>747993</v>
      </c>
      <c r="G23" s="30"/>
      <c r="H23" s="6">
        <f>SUM(H19:H21)</f>
        <v>243000</v>
      </c>
      <c r="I23" s="6">
        <f>SUM(I19:I21)</f>
        <v>437000</v>
      </c>
      <c r="J23" s="6"/>
      <c r="K23" s="12"/>
      <c r="L23" s="12"/>
      <c r="M23" s="20"/>
      <c r="N23" s="12"/>
    </row>
    <row r="24" spans="1:15" ht="18" x14ac:dyDescent="0.25">
      <c r="A24" s="1"/>
      <c r="B24" s="1"/>
      <c r="C24" s="1"/>
      <c r="D24" s="1"/>
      <c r="E24" s="1"/>
      <c r="F24" s="5"/>
      <c r="G24" s="30"/>
      <c r="H24" s="6"/>
      <c r="I24" s="6"/>
      <c r="J24" s="6"/>
      <c r="K24" s="12"/>
      <c r="L24" s="12"/>
      <c r="N24" s="21"/>
    </row>
    <row r="25" spans="1:15" ht="18" x14ac:dyDescent="0.25">
      <c r="A25" s="9" t="s">
        <v>25</v>
      </c>
      <c r="B25" s="9"/>
      <c r="C25" s="9"/>
      <c r="D25" s="9"/>
      <c r="E25" s="9"/>
      <c r="F25" s="10">
        <v>11559</v>
      </c>
      <c r="G25" s="31"/>
      <c r="H25" s="11">
        <v>5000</v>
      </c>
      <c r="I25" s="11">
        <v>20000</v>
      </c>
      <c r="J25" s="11"/>
    </row>
    <row r="26" spans="1:15" ht="18" x14ac:dyDescent="0.25">
      <c r="A26" s="9" t="s">
        <v>24</v>
      </c>
      <c r="B26" s="9"/>
      <c r="C26" s="9"/>
      <c r="D26" s="9"/>
      <c r="E26" s="9"/>
      <c r="F26" s="10">
        <v>24680</v>
      </c>
      <c r="G26" s="31"/>
      <c r="H26" s="11">
        <v>15000</v>
      </c>
      <c r="I26" s="11">
        <v>25000</v>
      </c>
      <c r="J26" s="11"/>
    </row>
    <row r="27" spans="1:15" ht="18" x14ac:dyDescent="0.25">
      <c r="A27" s="9" t="s">
        <v>31</v>
      </c>
      <c r="B27" s="9"/>
      <c r="C27" s="9"/>
      <c r="D27" s="9"/>
      <c r="E27" s="9"/>
      <c r="F27" s="10">
        <v>16288</v>
      </c>
      <c r="G27" s="31"/>
      <c r="H27" s="11">
        <v>10000</v>
      </c>
      <c r="I27" s="11">
        <v>10000</v>
      </c>
      <c r="J27" s="11"/>
    </row>
    <row r="28" spans="1:15" ht="18" x14ac:dyDescent="0.25">
      <c r="A28" s="9" t="s">
        <v>7</v>
      </c>
      <c r="B28" s="9"/>
      <c r="C28" s="9"/>
      <c r="D28" s="9"/>
      <c r="E28" s="9"/>
      <c r="F28" s="10">
        <v>6737</v>
      </c>
      <c r="G28" s="31"/>
      <c r="H28" s="11">
        <v>3000</v>
      </c>
      <c r="I28" s="11">
        <v>3000</v>
      </c>
      <c r="J28" s="11"/>
    </row>
    <row r="29" spans="1:15" ht="18" x14ac:dyDescent="0.25">
      <c r="A29" s="9" t="s">
        <v>8</v>
      </c>
      <c r="B29" s="9"/>
      <c r="C29" s="9"/>
      <c r="D29" s="9"/>
      <c r="E29" s="9"/>
      <c r="F29" s="10">
        <v>424</v>
      </c>
      <c r="G29" s="31"/>
      <c r="H29" s="11">
        <v>2000</v>
      </c>
      <c r="I29" s="11">
        <v>2000</v>
      </c>
      <c r="J29" s="11"/>
    </row>
    <row r="30" spans="1:15" ht="18" x14ac:dyDescent="0.25">
      <c r="A30" s="9" t="s">
        <v>15</v>
      </c>
      <c r="B30" s="9"/>
      <c r="C30" s="9"/>
      <c r="D30" s="9"/>
      <c r="E30" s="9"/>
      <c r="F30" s="10">
        <v>2283</v>
      </c>
      <c r="G30" s="31"/>
      <c r="H30" s="11">
        <v>2000</v>
      </c>
      <c r="I30" s="11">
        <v>10000</v>
      </c>
      <c r="J30" s="11"/>
    </row>
    <row r="31" spans="1:15" ht="18" x14ac:dyDescent="0.25">
      <c r="A31" s="1"/>
      <c r="B31" s="1"/>
      <c r="C31" s="1" t="s">
        <v>9</v>
      </c>
      <c r="D31" s="1"/>
      <c r="E31" s="1"/>
      <c r="F31" s="5">
        <f>SUM(F25:F30)</f>
        <v>61971</v>
      </c>
      <c r="G31" s="30"/>
      <c r="H31" s="6">
        <f>SUM(H25:H30)</f>
        <v>37000</v>
      </c>
      <c r="I31" s="6">
        <f>SUM(I25:I30)</f>
        <v>70000</v>
      </c>
      <c r="J31" s="6"/>
    </row>
    <row r="32" spans="1:15" ht="18" x14ac:dyDescent="0.25">
      <c r="A32" s="1"/>
      <c r="B32" s="1"/>
      <c r="C32" s="1"/>
      <c r="D32" s="1"/>
      <c r="E32" s="1"/>
      <c r="F32" s="5"/>
      <c r="G32" s="30"/>
      <c r="H32" s="6"/>
      <c r="I32" s="6"/>
      <c r="J32" s="6"/>
    </row>
    <row r="33" spans="1:11" ht="18" x14ac:dyDescent="0.25">
      <c r="A33" s="1"/>
      <c r="B33" s="1"/>
      <c r="C33" s="14" t="s">
        <v>10</v>
      </c>
      <c r="D33" s="14"/>
      <c r="E33" s="14"/>
      <c r="F33" s="5">
        <f>SUM(F31+F23)</f>
        <v>809964</v>
      </c>
      <c r="G33" s="30"/>
      <c r="H33" s="8">
        <f>SUM(H31+H23)</f>
        <v>280000</v>
      </c>
      <c r="I33" s="8">
        <f>SUM(I31+I23)</f>
        <v>507000</v>
      </c>
      <c r="J33" s="8"/>
    </row>
    <row r="34" spans="1:11" ht="18" x14ac:dyDescent="0.25">
      <c r="A34" s="1"/>
      <c r="B34" s="1"/>
      <c r="C34" s="1" t="s">
        <v>11</v>
      </c>
      <c r="D34" s="1"/>
      <c r="E34" s="1"/>
      <c r="F34" s="5"/>
      <c r="G34" s="30"/>
      <c r="H34" s="6">
        <v>0</v>
      </c>
      <c r="I34" s="6">
        <v>0</v>
      </c>
      <c r="J34" s="6"/>
    </row>
    <row r="35" spans="1:11" ht="18" x14ac:dyDescent="0.25">
      <c r="A35" s="1"/>
      <c r="B35" s="1"/>
      <c r="C35" s="1" t="s">
        <v>12</v>
      </c>
      <c r="D35" s="1"/>
      <c r="E35" s="1"/>
      <c r="F35" s="5">
        <v>258</v>
      </c>
      <c r="G35" s="30"/>
      <c r="H35" s="6"/>
      <c r="I35" s="6"/>
      <c r="J35" s="6"/>
    </row>
    <row r="36" spans="1:11" ht="18" x14ac:dyDescent="0.25">
      <c r="A36" s="1"/>
      <c r="B36" s="1"/>
      <c r="C36" s="14" t="s">
        <v>13</v>
      </c>
      <c r="D36" s="14"/>
      <c r="E36" s="14"/>
      <c r="F36" s="5">
        <f>SUM(F15-F33+F34-F35)</f>
        <v>-102375</v>
      </c>
      <c r="G36" s="30"/>
      <c r="H36" s="8">
        <f>SUM(H15-H33+H34)</f>
        <v>179500</v>
      </c>
      <c r="I36" s="8">
        <f>SUM(I15-I33+I34)</f>
        <v>49000</v>
      </c>
      <c r="J36" s="8"/>
    </row>
    <row r="37" spans="1:11" ht="18" x14ac:dyDescent="0.25">
      <c r="A37" s="1"/>
      <c r="B37" s="1"/>
      <c r="C37" s="1"/>
      <c r="D37" s="1"/>
      <c r="E37" s="1"/>
      <c r="F37" s="5"/>
      <c r="G37" s="30"/>
      <c r="H37" s="6"/>
      <c r="I37" s="6"/>
      <c r="J37" s="6"/>
    </row>
    <row r="38" spans="1:11" ht="15.75" x14ac:dyDescent="0.25">
      <c r="A38" s="20"/>
      <c r="C38" s="7"/>
      <c r="D38" s="7"/>
      <c r="E38" s="7"/>
      <c r="F38" s="8"/>
      <c r="G38" s="33"/>
      <c r="K38" s="34"/>
    </row>
    <row r="39" spans="1:11" x14ac:dyDescent="0.2">
      <c r="A39" s="20">
        <v>2019</v>
      </c>
      <c r="B39" s="20" t="s">
        <v>32</v>
      </c>
      <c r="K39" s="34"/>
    </row>
    <row r="40" spans="1:11" x14ac:dyDescent="0.2">
      <c r="A40" s="20">
        <v>2020</v>
      </c>
      <c r="B40" s="20" t="s">
        <v>34</v>
      </c>
      <c r="K40" s="34"/>
    </row>
    <row r="41" spans="1:11" ht="15" x14ac:dyDescent="0.2">
      <c r="A41" s="7"/>
      <c r="B41" t="s">
        <v>22</v>
      </c>
    </row>
    <row r="42" spans="1:11" ht="15.75" x14ac:dyDescent="0.25">
      <c r="A42" s="7"/>
      <c r="B42" s="20" t="s">
        <v>35</v>
      </c>
      <c r="C42" s="7"/>
      <c r="D42" s="7"/>
      <c r="E42" s="7"/>
      <c r="F42" s="8"/>
      <c r="G42" s="33"/>
    </row>
    <row r="43" spans="1:11" ht="15.75" x14ac:dyDescent="0.25">
      <c r="B43" s="7"/>
      <c r="C43" s="7"/>
      <c r="D43" s="7"/>
      <c r="E43" s="7"/>
      <c r="F43" s="8"/>
      <c r="G43" s="33"/>
    </row>
    <row r="44" spans="1:11" ht="15" x14ac:dyDescent="0.2">
      <c r="B44" s="7"/>
      <c r="C44" s="23"/>
    </row>
  </sheetData>
  <mergeCells count="1">
    <mergeCell ref="A1:I1"/>
  </mergeCells>
  <pageMargins left="0.13" right="0.12" top="0.75" bottom="0.75" header="0.4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2019 till årsmötet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</dc:creator>
  <cp:lastModifiedBy>Sofie Stistrup</cp:lastModifiedBy>
  <cp:lastPrinted>2019-03-23T09:44:19Z</cp:lastPrinted>
  <dcterms:created xsi:type="dcterms:W3CDTF">2014-03-09T18:40:18Z</dcterms:created>
  <dcterms:modified xsi:type="dcterms:W3CDTF">2020-08-11T06:06:53Z</dcterms:modified>
</cp:coreProperties>
</file>